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79234C6D-63B3-402A-8E98-5F63A90912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134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7" i="1" l="1"/>
  <c r="H26" i="1" l="1"/>
  <c r="J26" i="1"/>
</calcChain>
</file>

<file path=xl/sharedStrings.xml><?xml version="1.0" encoding="utf-8"?>
<sst xmlns="http://schemas.openxmlformats.org/spreadsheetml/2006/main" count="28" uniqueCount="19">
  <si>
    <t>Ts</t>
  </si>
  <si>
    <t>ps</t>
  </si>
  <si>
    <t>hf</t>
  </si>
  <si>
    <t>hg</t>
  </si>
  <si>
    <t>sf</t>
  </si>
  <si>
    <t>sg</t>
  </si>
  <si>
    <t>10K</t>
  </si>
  <si>
    <t>20K</t>
  </si>
  <si>
    <t>s</t>
  </si>
  <si>
    <t>h</t>
  </si>
  <si>
    <t>T</t>
  </si>
  <si>
    <t>x</t>
  </si>
  <si>
    <t>vapour-dome</t>
  </si>
  <si>
    <t>p</t>
  </si>
  <si>
    <t>Temperature rise at h_f</t>
  </si>
  <si>
    <t>Temperature at h_f</t>
  </si>
  <si>
    <t>Temperature at h_g</t>
  </si>
  <si>
    <t>Temperature at 10 K superheat</t>
  </si>
  <si>
    <t>Temperature at 20 K superheat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</si>
</sst>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T-s R134a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347462817147856"/>
          <c:y val="5.1400554097404488E-2"/>
          <c:w val="0.69662860892388456"/>
          <c:h val="0.827279819189267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'R134a'!$D$22</c:f>
              <c:strCache>
                <c:ptCount val="1"/>
                <c:pt idx="0">
                  <c:v>vapour-dome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xVal>
            <c:numRef>
              <c:f>'R134a'!$C$23:$C$46</c:f>
              <c:numCache>
                <c:formatCode>General</c:formatCode>
                <c:ptCount val="24"/>
                <c:pt idx="0">
                  <c:v>0.44529999999999997</c:v>
                </c:pt>
                <c:pt idx="1">
                  <c:v>0.46400000000000002</c:v>
                </c:pt>
                <c:pt idx="2">
                  <c:v>0.68840000000000001</c:v>
                </c:pt>
                <c:pt idx="3">
                  <c:v>0.84899999999999998</c:v>
                </c:pt>
                <c:pt idx="4">
                  <c:v>0.9506</c:v>
                </c:pt>
                <c:pt idx="5">
                  <c:v>1</c:v>
                </c:pt>
                <c:pt idx="6">
                  <c:v>1.0484</c:v>
                </c:pt>
                <c:pt idx="7">
                  <c:v>1.1197999999999999</c:v>
                </c:pt>
                <c:pt idx="8">
                  <c:v>1.2374000000000001</c:v>
                </c:pt>
                <c:pt idx="9">
                  <c:v>1.3580000000000001</c:v>
                </c:pt>
                <c:pt idx="10">
                  <c:v>1.5193000000000001</c:v>
                </c:pt>
                <c:pt idx="11">
                  <c:v>1.5621</c:v>
                </c:pt>
                <c:pt idx="13">
                  <c:v>1.9439</c:v>
                </c:pt>
                <c:pt idx="14">
                  <c:v>1.8015000000000001</c:v>
                </c:pt>
                <c:pt idx="15">
                  <c:v>1.7512000000000001</c:v>
                </c:pt>
                <c:pt idx="16">
                  <c:v>1.7326999999999999</c:v>
                </c:pt>
                <c:pt idx="17">
                  <c:v>1.7263999999999999</c:v>
                </c:pt>
                <c:pt idx="18">
                  <c:v>1.7215</c:v>
                </c:pt>
                <c:pt idx="19">
                  <c:v>1.7158</c:v>
                </c:pt>
                <c:pt idx="20">
                  <c:v>1.7073</c:v>
                </c:pt>
                <c:pt idx="21">
                  <c:v>1.6911</c:v>
                </c:pt>
                <c:pt idx="22">
                  <c:v>1.6088</c:v>
                </c:pt>
                <c:pt idx="23">
                  <c:v>1.5621</c:v>
                </c:pt>
              </c:numCache>
            </c:numRef>
          </c:xVal>
          <c:yVal>
            <c:numRef>
              <c:f>'R134a'!$D$23:$D$46</c:f>
              <c:numCache>
                <c:formatCode>General</c:formatCode>
                <c:ptCount val="24"/>
                <c:pt idx="0">
                  <c:v>-103.3</c:v>
                </c:pt>
                <c:pt idx="1">
                  <c:v>-100</c:v>
                </c:pt>
                <c:pt idx="2">
                  <c:v>-60</c:v>
                </c:pt>
                <c:pt idx="3">
                  <c:v>-30</c:v>
                </c:pt>
                <c:pt idx="4">
                  <c:v>-10</c:v>
                </c:pt>
                <c:pt idx="5">
                  <c:v>0</c:v>
                </c:pt>
                <c:pt idx="6">
                  <c:v>10</c:v>
                </c:pt>
                <c:pt idx="7">
                  <c:v>25</c:v>
                </c:pt>
                <c:pt idx="8">
                  <c:v>50</c:v>
                </c:pt>
                <c:pt idx="9">
                  <c:v>75</c:v>
                </c:pt>
                <c:pt idx="10">
                  <c:v>100</c:v>
                </c:pt>
                <c:pt idx="11">
                  <c:v>101</c:v>
                </c:pt>
                <c:pt idx="13">
                  <c:v>-100</c:v>
                </c:pt>
                <c:pt idx="14">
                  <c:v>-60</c:v>
                </c:pt>
                <c:pt idx="15">
                  <c:v>-30</c:v>
                </c:pt>
                <c:pt idx="16">
                  <c:v>-10</c:v>
                </c:pt>
                <c:pt idx="17">
                  <c:v>0</c:v>
                </c:pt>
                <c:pt idx="18">
                  <c:v>10</c:v>
                </c:pt>
                <c:pt idx="19">
                  <c:v>25</c:v>
                </c:pt>
                <c:pt idx="20">
                  <c:v>50</c:v>
                </c:pt>
                <c:pt idx="21">
                  <c:v>75</c:v>
                </c:pt>
                <c:pt idx="22">
                  <c:v>100</c:v>
                </c:pt>
                <c:pt idx="23">
                  <c:v>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28-433B-9E0F-0C0B039D124C}"/>
            </c:ext>
          </c:extLst>
        </c:ser>
        <c:ser>
          <c:idx val="1"/>
          <c:order val="1"/>
          <c:tx>
            <c:v>compressor</c:v>
          </c:tx>
          <c:spPr>
            <a:ln w="12700">
              <a:prstDash val="dash"/>
            </a:ln>
          </c:spPr>
          <c:xVal>
            <c:numRef>
              <c:f>'R134a'!$H$23:$H$24</c:f>
              <c:numCache>
                <c:formatCode>General</c:formatCode>
                <c:ptCount val="2"/>
                <c:pt idx="0">
                  <c:v>1.76</c:v>
                </c:pt>
                <c:pt idx="1">
                  <c:v>1.8</c:v>
                </c:pt>
              </c:numCache>
            </c:numRef>
          </c:xVal>
          <c:yVal>
            <c:numRef>
              <c:f>'R134a'!$G$23:$G$24</c:f>
              <c:numCache>
                <c:formatCode>General</c:formatCode>
                <c:ptCount val="2"/>
                <c:pt idx="0">
                  <c:v>-30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28-433B-9E0F-0C0B039D124C}"/>
            </c:ext>
          </c:extLst>
        </c:ser>
        <c:ser>
          <c:idx val="2"/>
          <c:order val="2"/>
          <c:tx>
            <c:v>condenser</c:v>
          </c:tx>
          <c:spPr>
            <a:ln w="28575">
              <a:prstDash val="sysDash"/>
            </a:ln>
          </c:spPr>
          <c:xVal>
            <c:numRef>
              <c:f>'R134a'!$H$24:$H$25</c:f>
              <c:numCache>
                <c:formatCode>General</c:formatCode>
                <c:ptCount val="2"/>
                <c:pt idx="0">
                  <c:v>1.8</c:v>
                </c:pt>
                <c:pt idx="1">
                  <c:v>1.2374000000000001</c:v>
                </c:pt>
              </c:numCache>
            </c:numRef>
          </c:xVal>
          <c:yVal>
            <c:numRef>
              <c:f>'R134a'!$G$24:$G$25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28-433B-9E0F-0C0B039D124C}"/>
            </c:ext>
          </c:extLst>
        </c:ser>
        <c:ser>
          <c:idx val="3"/>
          <c:order val="3"/>
          <c:tx>
            <c:v>throttle</c:v>
          </c:tx>
          <c:xVal>
            <c:numRef>
              <c:f>'R134a'!$H$25:$H$26</c:f>
              <c:numCache>
                <c:formatCode>General</c:formatCode>
                <c:ptCount val="2"/>
                <c:pt idx="0">
                  <c:v>1.2374000000000001</c:v>
                </c:pt>
                <c:pt idx="1">
                  <c:v>1.3043358738262376</c:v>
                </c:pt>
              </c:numCache>
            </c:numRef>
          </c:xVal>
          <c:yVal>
            <c:numRef>
              <c:f>'R134a'!$G$25:$G$26</c:f>
              <c:numCache>
                <c:formatCode>General</c:formatCode>
                <c:ptCount val="2"/>
                <c:pt idx="0">
                  <c:v>50</c:v>
                </c:pt>
                <c:pt idx="1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28-433B-9E0F-0C0B039D124C}"/>
            </c:ext>
          </c:extLst>
        </c:ser>
        <c:ser>
          <c:idx val="4"/>
          <c:order val="4"/>
          <c:tx>
            <c:v>evaporator</c:v>
          </c:tx>
          <c:spPr>
            <a:ln>
              <a:prstDash val="dash"/>
            </a:ln>
          </c:spPr>
          <c:xVal>
            <c:numRef>
              <c:f>'R134a'!$H$26:$H$27</c:f>
              <c:numCache>
                <c:formatCode>General</c:formatCode>
                <c:ptCount val="2"/>
                <c:pt idx="0">
                  <c:v>1.3043358738262376</c:v>
                </c:pt>
                <c:pt idx="1">
                  <c:v>1.7827999999999999</c:v>
                </c:pt>
              </c:numCache>
            </c:numRef>
          </c:xVal>
          <c:yVal>
            <c:numRef>
              <c:f>'R134a'!$G$26:$G$27</c:f>
              <c:numCache>
                <c:formatCode>General</c:formatCode>
                <c:ptCount val="2"/>
                <c:pt idx="0">
                  <c:v>-30</c:v>
                </c:pt>
                <c:pt idx="1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28-433B-9E0F-0C0B039D1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59872"/>
        <c:axId val="82160448"/>
      </c:scatterChart>
      <c:valAx>
        <c:axId val="82159872"/>
        <c:scaling>
          <c:orientation val="minMax"/>
          <c:max val="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specific entropy,s, kJ/kgK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160448"/>
        <c:crosses val="autoZero"/>
        <c:crossBetween val="midCat"/>
      </c:valAx>
      <c:valAx>
        <c:axId val="82160448"/>
        <c:scaling>
          <c:orientation val="minMax"/>
          <c:min val="-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Temperature,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159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551704898059107"/>
          <c:y val="0.12654154926820985"/>
          <c:w val="0.26791125078996364"/>
          <c:h val="0.380893446761195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p-h R134a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3349501459522"/>
          <c:y val="4.4926729049147233E-2"/>
          <c:w val="0.81335894348833748"/>
          <c:h val="0.91014654190170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'R134a'!$V$21</c:f>
              <c:strCache>
                <c:ptCount val="1"/>
                <c:pt idx="0">
                  <c:v>ps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xVal>
            <c:numRef>
              <c:f>'R134a'!$U$22:$U$46</c:f>
              <c:numCache>
                <c:formatCode>General</c:formatCode>
                <c:ptCount val="25"/>
                <c:pt idx="0">
                  <c:v>77.69</c:v>
                </c:pt>
                <c:pt idx="1">
                  <c:v>80.89</c:v>
                </c:pt>
                <c:pt idx="2">
                  <c:v>124.23</c:v>
                </c:pt>
                <c:pt idx="3">
                  <c:v>160.88999999999999</c:v>
                </c:pt>
                <c:pt idx="4">
                  <c:v>186.71</c:v>
                </c:pt>
                <c:pt idx="5">
                  <c:v>200</c:v>
                </c:pt>
                <c:pt idx="6">
                  <c:v>213.57</c:v>
                </c:pt>
                <c:pt idx="7">
                  <c:v>234.52</c:v>
                </c:pt>
                <c:pt idx="8">
                  <c:v>271.61</c:v>
                </c:pt>
                <c:pt idx="9">
                  <c:v>313.13</c:v>
                </c:pt>
                <c:pt idx="10">
                  <c:v>373.53</c:v>
                </c:pt>
                <c:pt idx="11">
                  <c:v>389.67</c:v>
                </c:pt>
                <c:pt idx="13">
                  <c:v>335.24</c:v>
                </c:pt>
                <c:pt idx="14">
                  <c:v>337.15</c:v>
                </c:pt>
                <c:pt idx="15">
                  <c:v>361.48</c:v>
                </c:pt>
                <c:pt idx="16">
                  <c:v>380.27</c:v>
                </c:pt>
                <c:pt idx="17">
                  <c:v>392.51</c:v>
                </c:pt>
                <c:pt idx="18">
                  <c:v>398.43</c:v>
                </c:pt>
                <c:pt idx="19">
                  <c:v>404.16</c:v>
                </c:pt>
                <c:pt idx="20">
                  <c:v>412.23</c:v>
                </c:pt>
                <c:pt idx="21">
                  <c:v>423.47</c:v>
                </c:pt>
                <c:pt idx="22">
                  <c:v>429.09</c:v>
                </c:pt>
                <c:pt idx="23">
                  <c:v>406.93</c:v>
                </c:pt>
                <c:pt idx="24">
                  <c:v>389.67</c:v>
                </c:pt>
              </c:numCache>
            </c:numRef>
          </c:xVal>
          <c:yVal>
            <c:numRef>
              <c:f>'R134a'!$V$22:$V$46</c:f>
              <c:numCache>
                <c:formatCode>General</c:formatCode>
                <c:ptCount val="25"/>
                <c:pt idx="0">
                  <c:v>4.1000000000000003E-3</c:v>
                </c:pt>
                <c:pt idx="1">
                  <c:v>5.7999999999999996E-3</c:v>
                </c:pt>
                <c:pt idx="2">
                  <c:v>0.15909999999999999</c:v>
                </c:pt>
                <c:pt idx="3">
                  <c:v>0.84350000000000003</c:v>
                </c:pt>
                <c:pt idx="4">
                  <c:v>2.0059999999999998</c:v>
                </c:pt>
                <c:pt idx="5">
                  <c:v>2.9281000000000001</c:v>
                </c:pt>
                <c:pt idx="6">
                  <c:v>4.1459000000000001</c:v>
                </c:pt>
                <c:pt idx="7">
                  <c:v>6.6524999999999999</c:v>
                </c:pt>
                <c:pt idx="8">
                  <c:v>13.173999999999999</c:v>
                </c:pt>
                <c:pt idx="9">
                  <c:v>23.632999999999999</c:v>
                </c:pt>
                <c:pt idx="10">
                  <c:v>39.728000000000002</c:v>
                </c:pt>
                <c:pt idx="11">
                  <c:v>40.549999999999997</c:v>
                </c:pt>
                <c:pt idx="13">
                  <c:v>4.1000000000000003E-3</c:v>
                </c:pt>
                <c:pt idx="14">
                  <c:v>5.7999999999999996E-3</c:v>
                </c:pt>
                <c:pt idx="15">
                  <c:v>0.15909999999999999</c:v>
                </c:pt>
                <c:pt idx="16">
                  <c:v>0.84350000000000003</c:v>
                </c:pt>
                <c:pt idx="17">
                  <c:v>2.0059999999999998</c:v>
                </c:pt>
                <c:pt idx="18">
                  <c:v>2.9281000000000001</c:v>
                </c:pt>
                <c:pt idx="19">
                  <c:v>4.1459000000000001</c:v>
                </c:pt>
                <c:pt idx="20">
                  <c:v>6.6524999999999999</c:v>
                </c:pt>
                <c:pt idx="21">
                  <c:v>13.173999999999999</c:v>
                </c:pt>
                <c:pt idx="22">
                  <c:v>23.632999999999999</c:v>
                </c:pt>
                <c:pt idx="23">
                  <c:v>39.728000000000002</c:v>
                </c:pt>
                <c:pt idx="24">
                  <c:v>40.549999999999997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94-4D59-93E9-93729ABCFCD0}"/>
            </c:ext>
          </c:extLst>
        </c:ser>
        <c:ser>
          <c:idx val="1"/>
          <c:order val="1"/>
          <c:tx>
            <c:v>Throttle</c:v>
          </c:tx>
          <c:spPr>
            <a:ln w="12700"/>
          </c:spPr>
          <c:xVal>
            <c:numRef>
              <c:f>'R134a'!$Y$26:$Y$27</c:f>
              <c:numCache>
                <c:formatCode>General</c:formatCode>
                <c:ptCount val="2"/>
                <c:pt idx="0">
                  <c:v>256</c:v>
                </c:pt>
                <c:pt idx="1">
                  <c:v>256</c:v>
                </c:pt>
              </c:numCache>
            </c:numRef>
          </c:xVal>
          <c:yVal>
            <c:numRef>
              <c:f>'R134a'!$X$26:$X$27</c:f>
              <c:numCache>
                <c:formatCode>General</c:formatCode>
                <c:ptCount val="2"/>
                <c:pt idx="0">
                  <c:v>13.173999999999999</c:v>
                </c:pt>
                <c:pt idx="1">
                  <c:v>2.0059999999999998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94-4D59-93E9-93729ABCFCD0}"/>
            </c:ext>
          </c:extLst>
        </c:ser>
        <c:ser>
          <c:idx val="2"/>
          <c:order val="2"/>
          <c:tx>
            <c:v>evaporator</c:v>
          </c:tx>
          <c:spPr>
            <a:ln w="12700">
              <a:prstDash val="dash"/>
            </a:ln>
          </c:spPr>
          <c:xVal>
            <c:numRef>
              <c:f>'R134a'!$Y$27:$Y$28</c:f>
              <c:numCache>
                <c:formatCode>General</c:formatCode>
                <c:ptCount val="2"/>
                <c:pt idx="0">
                  <c:v>256</c:v>
                </c:pt>
                <c:pt idx="1">
                  <c:v>401.07</c:v>
                </c:pt>
              </c:numCache>
            </c:numRef>
          </c:xVal>
          <c:yVal>
            <c:numRef>
              <c:f>'R134a'!$X$27:$X$28</c:f>
              <c:numCache>
                <c:formatCode>General</c:formatCode>
                <c:ptCount val="2"/>
                <c:pt idx="0">
                  <c:v>2.0059999999999998</c:v>
                </c:pt>
                <c:pt idx="1">
                  <c:v>2.0059999999999998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94-4D59-93E9-93729ABCFCD0}"/>
            </c:ext>
          </c:extLst>
        </c:ser>
        <c:ser>
          <c:idx val="3"/>
          <c:order val="3"/>
          <c:tx>
            <c:v>compressor</c:v>
          </c:tx>
          <c:spPr>
            <a:ln>
              <a:prstDash val="dash"/>
            </a:ln>
          </c:spPr>
          <c:xVal>
            <c:numRef>
              <c:f>'R134a'!$Y$28:$Y$29</c:f>
              <c:numCache>
                <c:formatCode>General</c:formatCode>
                <c:ptCount val="2"/>
                <c:pt idx="0">
                  <c:v>401.07</c:v>
                </c:pt>
                <c:pt idx="1">
                  <c:v>446.84</c:v>
                </c:pt>
              </c:numCache>
            </c:numRef>
          </c:xVal>
          <c:yVal>
            <c:numRef>
              <c:f>'R134a'!$X$28:$X$29</c:f>
              <c:numCache>
                <c:formatCode>General</c:formatCode>
                <c:ptCount val="2"/>
                <c:pt idx="0">
                  <c:v>2.0059999999999998</c:v>
                </c:pt>
                <c:pt idx="1">
                  <c:v>13.173999999999999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94-4D59-93E9-93729ABCFCD0}"/>
            </c:ext>
          </c:extLst>
        </c:ser>
        <c:ser>
          <c:idx val="4"/>
          <c:order val="4"/>
          <c:tx>
            <c:v>condenser</c:v>
          </c:tx>
          <c:spPr>
            <a:ln>
              <a:prstDash val="sysDash"/>
            </a:ln>
          </c:spPr>
          <c:xVal>
            <c:numRef>
              <c:f>'R134a'!$Y$29:$Y$30</c:f>
              <c:numCache>
                <c:formatCode>General</c:formatCode>
                <c:ptCount val="2"/>
                <c:pt idx="0">
                  <c:v>446.84</c:v>
                </c:pt>
                <c:pt idx="1">
                  <c:v>256</c:v>
                </c:pt>
              </c:numCache>
            </c:numRef>
          </c:xVal>
          <c:yVal>
            <c:numRef>
              <c:f>'R134a'!$X$29:$X$30</c:f>
              <c:numCache>
                <c:formatCode>General</c:formatCode>
                <c:ptCount val="2"/>
                <c:pt idx="0">
                  <c:v>13.173999999999999</c:v>
                </c:pt>
                <c:pt idx="1">
                  <c:v>13.173999999999999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94-4D59-93E9-93729ABCFCD0}"/>
            </c:ext>
          </c:extLst>
        </c:ser>
        <c:ser>
          <c:idx val="5"/>
          <c:order val="5"/>
          <c:tx>
            <c:v>0C constant T</c:v>
          </c:tx>
          <c:spPr>
            <a:ln w="12700"/>
          </c:spPr>
          <c:xVal>
            <c:numRef>
              <c:f>'R134a'!$Y$35:$Y$39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398.43</c:v>
                </c:pt>
                <c:pt idx="3">
                  <c:v>401.07</c:v>
                </c:pt>
                <c:pt idx="4">
                  <c:v>402.9</c:v>
                </c:pt>
              </c:numCache>
            </c:numRef>
          </c:xVal>
          <c:yVal>
            <c:numRef>
              <c:f>'R134a'!$X$35:$X$39</c:f>
              <c:numCache>
                <c:formatCode>General</c:formatCode>
                <c:ptCount val="5"/>
                <c:pt idx="0">
                  <c:v>100</c:v>
                </c:pt>
                <c:pt idx="1">
                  <c:v>2.9281000000000001</c:v>
                </c:pt>
                <c:pt idx="2">
                  <c:v>2.9281000000000001</c:v>
                </c:pt>
                <c:pt idx="3">
                  <c:v>2.0059999999999998</c:v>
                </c:pt>
                <c:pt idx="4">
                  <c:v>1.3271999999999999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94-4D59-93E9-93729ABCF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23648"/>
        <c:axId val="138323072"/>
      </c:scatterChart>
      <c:valAx>
        <c:axId val="13832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specific enthalpy, h, kJ/kg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323072"/>
        <c:crosses val="autoZero"/>
        <c:crossBetween val="midCat"/>
      </c:valAx>
      <c:valAx>
        <c:axId val="138323072"/>
        <c:scaling>
          <c:logBase val="10"/>
          <c:orientation val="minMax"/>
          <c:min val="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absolute pressure, bar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323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168043676340922"/>
          <c:y val="9.0796587401321877E-2"/>
          <c:w val="0.26640843822779475"/>
          <c:h val="0.4390387983003280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p-h R134a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3349501459522"/>
          <c:y val="4.4926729049147233E-2"/>
          <c:w val="0.81335894348833748"/>
          <c:h val="0.91014654190170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'R134a'!$V$21</c:f>
              <c:strCache>
                <c:ptCount val="1"/>
                <c:pt idx="0">
                  <c:v>ps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xVal>
            <c:numRef>
              <c:f>'R134a'!$U$22:$U$46</c:f>
              <c:numCache>
                <c:formatCode>General</c:formatCode>
                <c:ptCount val="25"/>
                <c:pt idx="0">
                  <c:v>77.69</c:v>
                </c:pt>
                <c:pt idx="1">
                  <c:v>80.89</c:v>
                </c:pt>
                <c:pt idx="2">
                  <c:v>124.23</c:v>
                </c:pt>
                <c:pt idx="3">
                  <c:v>160.88999999999999</c:v>
                </c:pt>
                <c:pt idx="4">
                  <c:v>186.71</c:v>
                </c:pt>
                <c:pt idx="5">
                  <c:v>200</c:v>
                </c:pt>
                <c:pt idx="6">
                  <c:v>213.57</c:v>
                </c:pt>
                <c:pt idx="7">
                  <c:v>234.52</c:v>
                </c:pt>
                <c:pt idx="8">
                  <c:v>271.61</c:v>
                </c:pt>
                <c:pt idx="9">
                  <c:v>313.13</c:v>
                </c:pt>
                <c:pt idx="10">
                  <c:v>373.53</c:v>
                </c:pt>
                <c:pt idx="11">
                  <c:v>389.67</c:v>
                </c:pt>
                <c:pt idx="13">
                  <c:v>335.24</c:v>
                </c:pt>
                <c:pt idx="14">
                  <c:v>337.15</c:v>
                </c:pt>
                <c:pt idx="15">
                  <c:v>361.48</c:v>
                </c:pt>
                <c:pt idx="16">
                  <c:v>380.27</c:v>
                </c:pt>
                <c:pt idx="17">
                  <c:v>392.51</c:v>
                </c:pt>
                <c:pt idx="18">
                  <c:v>398.43</c:v>
                </c:pt>
                <c:pt idx="19">
                  <c:v>404.16</c:v>
                </c:pt>
                <c:pt idx="20">
                  <c:v>412.23</c:v>
                </c:pt>
                <c:pt idx="21">
                  <c:v>423.47</c:v>
                </c:pt>
                <c:pt idx="22">
                  <c:v>429.09</c:v>
                </c:pt>
                <c:pt idx="23">
                  <c:v>406.93</c:v>
                </c:pt>
                <c:pt idx="24">
                  <c:v>389.67</c:v>
                </c:pt>
              </c:numCache>
            </c:numRef>
          </c:xVal>
          <c:yVal>
            <c:numRef>
              <c:f>'R134a'!$V$22:$V$46</c:f>
              <c:numCache>
                <c:formatCode>General</c:formatCode>
                <c:ptCount val="25"/>
                <c:pt idx="0">
                  <c:v>4.1000000000000003E-3</c:v>
                </c:pt>
                <c:pt idx="1">
                  <c:v>5.7999999999999996E-3</c:v>
                </c:pt>
                <c:pt idx="2">
                  <c:v>0.15909999999999999</c:v>
                </c:pt>
                <c:pt idx="3">
                  <c:v>0.84350000000000003</c:v>
                </c:pt>
                <c:pt idx="4">
                  <c:v>2.0059999999999998</c:v>
                </c:pt>
                <c:pt idx="5">
                  <c:v>2.9281000000000001</c:v>
                </c:pt>
                <c:pt idx="6">
                  <c:v>4.1459000000000001</c:v>
                </c:pt>
                <c:pt idx="7">
                  <c:v>6.6524999999999999</c:v>
                </c:pt>
                <c:pt idx="8">
                  <c:v>13.173999999999999</c:v>
                </c:pt>
                <c:pt idx="9">
                  <c:v>23.632999999999999</c:v>
                </c:pt>
                <c:pt idx="10">
                  <c:v>39.728000000000002</c:v>
                </c:pt>
                <c:pt idx="11">
                  <c:v>40.549999999999997</c:v>
                </c:pt>
                <c:pt idx="13">
                  <c:v>4.1000000000000003E-3</c:v>
                </c:pt>
                <c:pt idx="14">
                  <c:v>5.7999999999999996E-3</c:v>
                </c:pt>
                <c:pt idx="15">
                  <c:v>0.15909999999999999</c:v>
                </c:pt>
                <c:pt idx="16">
                  <c:v>0.84350000000000003</c:v>
                </c:pt>
                <c:pt idx="17">
                  <c:v>2.0059999999999998</c:v>
                </c:pt>
                <c:pt idx="18">
                  <c:v>2.9281000000000001</c:v>
                </c:pt>
                <c:pt idx="19">
                  <c:v>4.1459000000000001</c:v>
                </c:pt>
                <c:pt idx="20">
                  <c:v>6.6524999999999999</c:v>
                </c:pt>
                <c:pt idx="21">
                  <c:v>13.173999999999999</c:v>
                </c:pt>
                <c:pt idx="22">
                  <c:v>23.632999999999999</c:v>
                </c:pt>
                <c:pt idx="23">
                  <c:v>39.728000000000002</c:v>
                </c:pt>
                <c:pt idx="24">
                  <c:v>40.549999999999997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C2-4EB3-B5E3-F9FEDEA1A548}"/>
            </c:ext>
          </c:extLst>
        </c:ser>
        <c:ser>
          <c:idx val="5"/>
          <c:order val="1"/>
          <c:tx>
            <c:v>0C constant T</c:v>
          </c:tx>
          <c:spPr>
            <a:ln w="12700"/>
          </c:spPr>
          <c:xVal>
            <c:numRef>
              <c:f>'R134a'!$Y$35:$Y$39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398.43</c:v>
                </c:pt>
                <c:pt idx="3">
                  <c:v>401.07</c:v>
                </c:pt>
                <c:pt idx="4">
                  <c:v>402.9</c:v>
                </c:pt>
              </c:numCache>
            </c:numRef>
          </c:xVal>
          <c:yVal>
            <c:numRef>
              <c:f>'R134a'!$X$35:$X$39</c:f>
              <c:numCache>
                <c:formatCode>General</c:formatCode>
                <c:ptCount val="5"/>
                <c:pt idx="0">
                  <c:v>100</c:v>
                </c:pt>
                <c:pt idx="1">
                  <c:v>2.9281000000000001</c:v>
                </c:pt>
                <c:pt idx="2">
                  <c:v>2.9281000000000001</c:v>
                </c:pt>
                <c:pt idx="3">
                  <c:v>2.0059999999999998</c:v>
                </c:pt>
                <c:pt idx="4">
                  <c:v>1.3271999999999999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C2-4EB3-B5E3-F9FEDEA1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23648"/>
        <c:axId val="138323072"/>
      </c:scatterChart>
      <c:valAx>
        <c:axId val="13832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specific enthalpy, h, kJkg</a:t>
                </a:r>
                <a:r>
                  <a:rPr lang="en-US" baseline="30000"/>
                  <a:t>-1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323072"/>
        <c:crosses val="autoZero"/>
        <c:crossBetween val="midCat"/>
      </c:valAx>
      <c:valAx>
        <c:axId val="138323072"/>
        <c:scaling>
          <c:logBase val="10"/>
          <c:orientation val="minMax"/>
          <c:min val="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absolute pressure, bar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323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168043676340922"/>
          <c:y val="9.0796587401321877E-2"/>
          <c:w val="0.26640843822779475"/>
          <c:h val="0.4390387983003280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3349501459522"/>
          <c:y val="4.4926729049147233E-2"/>
          <c:w val="0.81335894348833748"/>
          <c:h val="0.881820800334428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'R134a'!$V$21</c:f>
              <c:strCache>
                <c:ptCount val="1"/>
                <c:pt idx="0">
                  <c:v>ps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'R134a'!$U$22:$U$46</c:f>
              <c:numCache>
                <c:formatCode>General</c:formatCode>
                <c:ptCount val="25"/>
                <c:pt idx="0">
                  <c:v>77.69</c:v>
                </c:pt>
                <c:pt idx="1">
                  <c:v>80.89</c:v>
                </c:pt>
                <c:pt idx="2">
                  <c:v>124.23</c:v>
                </c:pt>
                <c:pt idx="3">
                  <c:v>160.88999999999999</c:v>
                </c:pt>
                <c:pt idx="4">
                  <c:v>186.71</c:v>
                </c:pt>
                <c:pt idx="5">
                  <c:v>200</c:v>
                </c:pt>
                <c:pt idx="6">
                  <c:v>213.57</c:v>
                </c:pt>
                <c:pt idx="7">
                  <c:v>234.52</c:v>
                </c:pt>
                <c:pt idx="8">
                  <c:v>271.61</c:v>
                </c:pt>
                <c:pt idx="9">
                  <c:v>313.13</c:v>
                </c:pt>
                <c:pt idx="10">
                  <c:v>373.53</c:v>
                </c:pt>
                <c:pt idx="11">
                  <c:v>389.67</c:v>
                </c:pt>
                <c:pt idx="13">
                  <c:v>335.24</c:v>
                </c:pt>
                <c:pt idx="14">
                  <c:v>337.15</c:v>
                </c:pt>
                <c:pt idx="15">
                  <c:v>361.48</c:v>
                </c:pt>
                <c:pt idx="16">
                  <c:v>380.27</c:v>
                </c:pt>
                <c:pt idx="17">
                  <c:v>392.51</c:v>
                </c:pt>
                <c:pt idx="18">
                  <c:v>398.43</c:v>
                </c:pt>
                <c:pt idx="19">
                  <c:v>404.16</c:v>
                </c:pt>
                <c:pt idx="20">
                  <c:v>412.23</c:v>
                </c:pt>
                <c:pt idx="21">
                  <c:v>423.47</c:v>
                </c:pt>
                <c:pt idx="22">
                  <c:v>429.09</c:v>
                </c:pt>
                <c:pt idx="23">
                  <c:v>406.93</c:v>
                </c:pt>
                <c:pt idx="24">
                  <c:v>389.67</c:v>
                </c:pt>
              </c:numCache>
            </c:numRef>
          </c:xVal>
          <c:yVal>
            <c:numRef>
              <c:f>'R134a'!$V$22:$V$46</c:f>
              <c:numCache>
                <c:formatCode>General</c:formatCode>
                <c:ptCount val="25"/>
                <c:pt idx="0">
                  <c:v>4.1000000000000003E-3</c:v>
                </c:pt>
                <c:pt idx="1">
                  <c:v>5.7999999999999996E-3</c:v>
                </c:pt>
                <c:pt idx="2">
                  <c:v>0.15909999999999999</c:v>
                </c:pt>
                <c:pt idx="3">
                  <c:v>0.84350000000000003</c:v>
                </c:pt>
                <c:pt idx="4">
                  <c:v>2.0059999999999998</c:v>
                </c:pt>
                <c:pt idx="5">
                  <c:v>2.9281000000000001</c:v>
                </c:pt>
                <c:pt idx="6">
                  <c:v>4.1459000000000001</c:v>
                </c:pt>
                <c:pt idx="7">
                  <c:v>6.6524999999999999</c:v>
                </c:pt>
                <c:pt idx="8">
                  <c:v>13.173999999999999</c:v>
                </c:pt>
                <c:pt idx="9">
                  <c:v>23.632999999999999</c:v>
                </c:pt>
                <c:pt idx="10">
                  <c:v>39.728000000000002</c:v>
                </c:pt>
                <c:pt idx="11">
                  <c:v>40.549999999999997</c:v>
                </c:pt>
                <c:pt idx="13">
                  <c:v>4.1000000000000003E-3</c:v>
                </c:pt>
                <c:pt idx="14">
                  <c:v>5.7999999999999996E-3</c:v>
                </c:pt>
                <c:pt idx="15">
                  <c:v>0.15909999999999999</c:v>
                </c:pt>
                <c:pt idx="16">
                  <c:v>0.84350000000000003</c:v>
                </c:pt>
                <c:pt idx="17">
                  <c:v>2.0059999999999998</c:v>
                </c:pt>
                <c:pt idx="18">
                  <c:v>2.9281000000000001</c:v>
                </c:pt>
                <c:pt idx="19">
                  <c:v>4.1459000000000001</c:v>
                </c:pt>
                <c:pt idx="20">
                  <c:v>6.6524999999999999</c:v>
                </c:pt>
                <c:pt idx="21">
                  <c:v>13.173999999999999</c:v>
                </c:pt>
                <c:pt idx="22">
                  <c:v>23.632999999999999</c:v>
                </c:pt>
                <c:pt idx="23">
                  <c:v>39.728000000000002</c:v>
                </c:pt>
                <c:pt idx="24">
                  <c:v>40.549999999999997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0B-41D4-B1AC-9B4087163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23648"/>
        <c:axId val="138323072"/>
      </c:scatterChart>
      <c:valAx>
        <c:axId val="13832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specific enthalpy, h, kJkg</a:t>
                </a:r>
                <a:r>
                  <a:rPr lang="en-US" sz="1200" baseline="30000"/>
                  <a:t>-1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323072"/>
        <c:crosses val="autoZero"/>
        <c:crossBetween val="midCat"/>
      </c:valAx>
      <c:valAx>
        <c:axId val="138323072"/>
        <c:scaling>
          <c:logBase val="10"/>
          <c:orientation val="minMax"/>
          <c:min val="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aseline="0"/>
                  <a:t>absolute pressure, bar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323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168043676340922"/>
          <c:y val="9.0796587401321877E-2"/>
          <c:w val="0.26640843822779475"/>
          <c:h val="0.4390387983003280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0</xdr:row>
      <xdr:rowOff>104775</xdr:rowOff>
    </xdr:from>
    <xdr:to>
      <xdr:col>19</xdr:col>
      <xdr:colOff>428625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</xdr:colOff>
      <xdr:row>6</xdr:row>
      <xdr:rowOff>66675</xdr:rowOff>
    </xdr:from>
    <xdr:to>
      <xdr:col>17</xdr:col>
      <xdr:colOff>466725</xdr:colOff>
      <xdr:row>6</xdr:row>
      <xdr:rowOff>66675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0410825" y="1209675"/>
          <a:ext cx="4191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66675</xdr:colOff>
      <xdr:row>11</xdr:row>
      <xdr:rowOff>0</xdr:rowOff>
    </xdr:from>
    <xdr:to>
      <xdr:col>17</xdr:col>
      <xdr:colOff>466725</xdr:colOff>
      <xdr:row>11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0429875" y="20955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361949</xdr:colOff>
      <xdr:row>33</xdr:row>
      <xdr:rowOff>128587</xdr:rowOff>
    </xdr:from>
    <xdr:to>
      <xdr:col>18</xdr:col>
      <xdr:colOff>514350</xdr:colOff>
      <xdr:row>50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43</xdr:row>
      <xdr:rowOff>28575</xdr:rowOff>
    </xdr:from>
    <xdr:to>
      <xdr:col>16</xdr:col>
      <xdr:colOff>400050</xdr:colOff>
      <xdr:row>43</xdr:row>
      <xdr:rowOff>28575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9753600" y="8220075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247650</xdr:colOff>
      <xdr:row>38</xdr:row>
      <xdr:rowOff>47625</xdr:rowOff>
    </xdr:from>
    <xdr:to>
      <xdr:col>17</xdr:col>
      <xdr:colOff>57150</xdr:colOff>
      <xdr:row>38</xdr:row>
      <xdr:rowOff>47625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0001250" y="7286625"/>
          <a:ext cx="4191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371475</xdr:colOff>
      <xdr:row>16</xdr:row>
      <xdr:rowOff>133350</xdr:rowOff>
    </xdr:from>
    <xdr:to>
      <xdr:col>18</xdr:col>
      <xdr:colOff>523876</xdr:colOff>
      <xdr:row>33</xdr:row>
      <xdr:rowOff>33338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12102EB-D134-47D0-9380-4FFF41C03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53</xdr:row>
      <xdr:rowOff>0</xdr:rowOff>
    </xdr:from>
    <xdr:to>
      <xdr:col>18</xdr:col>
      <xdr:colOff>152401</xdr:colOff>
      <xdr:row>69</xdr:row>
      <xdr:rowOff>90488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C209953-792C-4CD7-B58B-9501ED477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A46"/>
  <sheetViews>
    <sheetView tabSelected="1" topLeftCell="H48" workbookViewId="0">
      <selection activeCell="U64" sqref="U64"/>
    </sheetView>
  </sheetViews>
  <sheetFormatPr defaultRowHeight="15" x14ac:dyDescent="0.25"/>
  <sheetData>
    <row r="5" spans="3:12" x14ac:dyDescent="0.25">
      <c r="I5" t="s">
        <v>8</v>
      </c>
      <c r="K5" t="s">
        <v>9</v>
      </c>
    </row>
    <row r="6" spans="3:12" x14ac:dyDescent="0.25">
      <c r="C6" t="s">
        <v>0</v>
      </c>
      <c r="D6" t="s">
        <v>1</v>
      </c>
      <c r="E6" t="s">
        <v>2</v>
      </c>
      <c r="F6" t="s">
        <v>3</v>
      </c>
      <c r="G6" t="s">
        <v>4</v>
      </c>
      <c r="H6" t="s">
        <v>5</v>
      </c>
      <c r="I6" t="s">
        <v>6</v>
      </c>
      <c r="J6" t="s">
        <v>7</v>
      </c>
    </row>
    <row r="7" spans="3:12" x14ac:dyDescent="0.25">
      <c r="C7">
        <v>-103.3</v>
      </c>
      <c r="D7">
        <v>4.1000000000000003E-3</v>
      </c>
      <c r="E7">
        <v>77.69</v>
      </c>
      <c r="F7">
        <v>335.24</v>
      </c>
      <c r="G7">
        <v>0.44529999999999997</v>
      </c>
      <c r="H7">
        <v>1.9616</v>
      </c>
      <c r="I7">
        <v>1.9955000000000001</v>
      </c>
      <c r="J7">
        <v>2.0287000000000002</v>
      </c>
      <c r="K7">
        <v>341.16</v>
      </c>
      <c r="L7">
        <v>347.29</v>
      </c>
    </row>
    <row r="8" spans="3:12" x14ac:dyDescent="0.25">
      <c r="C8">
        <v>-100</v>
      </c>
      <c r="D8">
        <v>5.7999999999999996E-3</v>
      </c>
      <c r="E8">
        <v>80.89</v>
      </c>
      <c r="F8">
        <v>337.15</v>
      </c>
      <c r="G8">
        <v>0.46400000000000002</v>
      </c>
      <c r="H8">
        <v>1.9439</v>
      </c>
      <c r="I8">
        <v>1.9776</v>
      </c>
      <c r="J8">
        <v>2.0106000000000002</v>
      </c>
      <c r="K8">
        <v>343.14</v>
      </c>
      <c r="L8">
        <v>349.35</v>
      </c>
    </row>
    <row r="9" spans="3:12" x14ac:dyDescent="0.25">
      <c r="C9">
        <v>-60</v>
      </c>
      <c r="D9">
        <v>0.15909999999999999</v>
      </c>
      <c r="E9">
        <v>124.23</v>
      </c>
      <c r="F9">
        <v>361.48</v>
      </c>
      <c r="G9">
        <v>0.68840000000000001</v>
      </c>
      <c r="H9">
        <v>1.8015000000000001</v>
      </c>
      <c r="I9">
        <v>1.8333999999999999</v>
      </c>
      <c r="J9">
        <v>1.8646</v>
      </c>
      <c r="K9">
        <v>368.44</v>
      </c>
      <c r="L9">
        <v>375.57</v>
      </c>
    </row>
    <row r="10" spans="3:12" x14ac:dyDescent="0.25">
      <c r="C10">
        <v>-30</v>
      </c>
      <c r="D10">
        <v>0.84350000000000003</v>
      </c>
      <c r="E10">
        <v>160.88999999999999</v>
      </c>
      <c r="F10">
        <v>380.27</v>
      </c>
      <c r="G10">
        <v>0.84899999999999998</v>
      </c>
      <c r="H10">
        <v>1.7512000000000001</v>
      </c>
      <c r="I10">
        <v>1.7827999999999999</v>
      </c>
      <c r="J10">
        <v>1.8137000000000001</v>
      </c>
      <c r="K10">
        <v>388.12</v>
      </c>
      <c r="L10">
        <v>396.07</v>
      </c>
    </row>
    <row r="11" spans="3:12" x14ac:dyDescent="0.25">
      <c r="C11">
        <v>-10</v>
      </c>
      <c r="D11">
        <v>2.0059999999999998</v>
      </c>
      <c r="E11">
        <v>186.71</v>
      </c>
      <c r="F11">
        <v>392.51</v>
      </c>
      <c r="G11">
        <v>0.9506</v>
      </c>
      <c r="H11">
        <v>1.7326999999999999</v>
      </c>
      <c r="I11">
        <v>1.7646999999999999</v>
      </c>
      <c r="J11">
        <v>1.7956000000000001</v>
      </c>
      <c r="K11">
        <v>401.07</v>
      </c>
      <c r="L11">
        <v>409.67</v>
      </c>
    </row>
    <row r="12" spans="3:12" x14ac:dyDescent="0.25">
      <c r="C12">
        <v>0</v>
      </c>
      <c r="D12">
        <v>2.9281000000000001</v>
      </c>
      <c r="E12">
        <v>200</v>
      </c>
      <c r="F12">
        <v>398.43</v>
      </c>
      <c r="G12">
        <v>1</v>
      </c>
      <c r="H12">
        <v>1.7263999999999999</v>
      </c>
      <c r="I12">
        <v>1.7586999999999999</v>
      </c>
      <c r="J12">
        <v>1.7897000000000001</v>
      </c>
      <c r="K12">
        <v>407.4</v>
      </c>
      <c r="L12">
        <v>416.35</v>
      </c>
    </row>
    <row r="13" spans="3:12" x14ac:dyDescent="0.25">
      <c r="C13">
        <v>10</v>
      </c>
      <c r="D13">
        <v>4.1459000000000001</v>
      </c>
      <c r="E13">
        <v>213.57</v>
      </c>
      <c r="F13">
        <v>404.16</v>
      </c>
      <c r="G13">
        <v>1.0484</v>
      </c>
      <c r="H13">
        <v>1.7215</v>
      </c>
      <c r="I13">
        <v>1.7542</v>
      </c>
      <c r="J13">
        <v>1.7855000000000001</v>
      </c>
      <c r="K13">
        <v>413.56</v>
      </c>
      <c r="L13">
        <v>422.9</v>
      </c>
    </row>
    <row r="14" spans="3:12" x14ac:dyDescent="0.25">
      <c r="C14">
        <v>25</v>
      </c>
      <c r="D14">
        <v>6.6524999999999999</v>
      </c>
      <c r="E14">
        <v>234.52</v>
      </c>
      <c r="F14">
        <v>412.23</v>
      </c>
      <c r="G14">
        <v>1.1197999999999999</v>
      </c>
      <c r="H14">
        <v>1.7158</v>
      </c>
      <c r="I14">
        <v>1.7494000000000001</v>
      </c>
      <c r="J14">
        <v>1.7813000000000001</v>
      </c>
      <c r="K14">
        <v>422.41</v>
      </c>
      <c r="L14">
        <v>432.4</v>
      </c>
    </row>
    <row r="15" spans="3:12" x14ac:dyDescent="0.25">
      <c r="C15">
        <v>50</v>
      </c>
      <c r="D15">
        <v>13.173999999999999</v>
      </c>
      <c r="E15">
        <v>271.61</v>
      </c>
      <c r="F15">
        <v>423.47</v>
      </c>
      <c r="G15">
        <v>1.2374000000000001</v>
      </c>
      <c r="H15">
        <v>1.7073</v>
      </c>
      <c r="I15">
        <v>1.7438</v>
      </c>
      <c r="J15">
        <v>1.7775000000000001</v>
      </c>
      <c r="K15">
        <v>435.44</v>
      </c>
      <c r="L15">
        <v>446.84</v>
      </c>
    </row>
    <row r="16" spans="3:12" x14ac:dyDescent="0.25">
      <c r="C16">
        <v>75</v>
      </c>
      <c r="D16">
        <v>23.632999999999999</v>
      </c>
      <c r="E16">
        <v>313.13</v>
      </c>
      <c r="F16">
        <v>429.09</v>
      </c>
      <c r="G16">
        <v>1.3580000000000001</v>
      </c>
      <c r="H16">
        <v>1.6911</v>
      </c>
      <c r="I16">
        <v>1.7356</v>
      </c>
      <c r="J16">
        <v>1.7734000000000001</v>
      </c>
      <c r="K16">
        <v>444.82</v>
      </c>
      <c r="L16">
        <v>458.54</v>
      </c>
    </row>
    <row r="17" spans="2:27" x14ac:dyDescent="0.25">
      <c r="C17">
        <v>100</v>
      </c>
      <c r="D17">
        <v>39.728000000000002</v>
      </c>
      <c r="E17">
        <v>373.53</v>
      </c>
      <c r="F17">
        <v>406.93</v>
      </c>
      <c r="G17">
        <v>1.5193000000000001</v>
      </c>
      <c r="H17">
        <v>1.6088</v>
      </c>
      <c r="I17">
        <v>1.7153</v>
      </c>
      <c r="J17">
        <v>1.7633000000000001</v>
      </c>
      <c r="K17">
        <v>447.04</v>
      </c>
      <c r="L17">
        <v>465.65</v>
      </c>
    </row>
    <row r="18" spans="2:27" x14ac:dyDescent="0.25">
      <c r="C18">
        <v>101</v>
      </c>
      <c r="D18">
        <v>40.549999999999997</v>
      </c>
      <c r="E18">
        <v>389.67</v>
      </c>
      <c r="F18">
        <v>389.67</v>
      </c>
      <c r="G18">
        <v>1.5621</v>
      </c>
      <c r="H18">
        <v>1.5621</v>
      </c>
      <c r="I18">
        <v>1.7139</v>
      </c>
      <c r="J18">
        <v>1.7625999999999999</v>
      </c>
      <c r="K18">
        <v>446.84</v>
      </c>
      <c r="L18">
        <v>465.77</v>
      </c>
    </row>
    <row r="21" spans="2:27" x14ac:dyDescent="0.25">
      <c r="V21" t="s">
        <v>1</v>
      </c>
    </row>
    <row r="22" spans="2:27" x14ac:dyDescent="0.25">
      <c r="D22" t="s">
        <v>12</v>
      </c>
      <c r="G22" t="s">
        <v>10</v>
      </c>
      <c r="H22" t="s">
        <v>8</v>
      </c>
      <c r="I22" t="s">
        <v>9</v>
      </c>
      <c r="J22" t="s">
        <v>11</v>
      </c>
      <c r="T22" t="s">
        <v>2</v>
      </c>
      <c r="U22">
        <v>77.69</v>
      </c>
      <c r="V22">
        <v>4.1000000000000003E-3</v>
      </c>
      <c r="X22" t="s">
        <v>13</v>
      </c>
      <c r="Y22" t="s">
        <v>9</v>
      </c>
      <c r="AA22" t="s">
        <v>11</v>
      </c>
    </row>
    <row r="23" spans="2:27" x14ac:dyDescent="0.25">
      <c r="B23" t="s">
        <v>4</v>
      </c>
      <c r="C23">
        <v>0.44529999999999997</v>
      </c>
      <c r="D23">
        <v>-103.3</v>
      </c>
      <c r="G23">
        <v>-30</v>
      </c>
      <c r="H23">
        <v>1.76</v>
      </c>
      <c r="U23">
        <v>80.89</v>
      </c>
      <c r="V23">
        <v>5.7999999999999996E-3</v>
      </c>
      <c r="X23">
        <v>2.0059999999999998</v>
      </c>
    </row>
    <row r="24" spans="2:27" x14ac:dyDescent="0.25">
      <c r="C24">
        <v>0.46400000000000002</v>
      </c>
      <c r="D24">
        <v>-100</v>
      </c>
      <c r="G24">
        <v>50</v>
      </c>
      <c r="H24">
        <v>1.8</v>
      </c>
      <c r="U24">
        <v>124.23</v>
      </c>
      <c r="V24">
        <v>0.15909999999999999</v>
      </c>
    </row>
    <row r="25" spans="2:27" x14ac:dyDescent="0.25">
      <c r="C25">
        <v>0.68840000000000001</v>
      </c>
      <c r="D25">
        <v>-60</v>
      </c>
      <c r="G25">
        <v>50</v>
      </c>
      <c r="H25">
        <v>1.2374000000000001</v>
      </c>
      <c r="I25">
        <v>271.61</v>
      </c>
      <c r="U25">
        <v>160.88999999999999</v>
      </c>
      <c r="V25">
        <v>0.84350000000000003</v>
      </c>
    </row>
    <row r="26" spans="2:27" x14ac:dyDescent="0.25">
      <c r="C26">
        <v>0.84899999999999998</v>
      </c>
      <c r="D26">
        <v>-30</v>
      </c>
      <c r="G26">
        <v>-30</v>
      </c>
      <c r="H26">
        <f>J26*(H10-G10)+G10</f>
        <v>1.3043358738262376</v>
      </c>
      <c r="I26">
        <v>271.61</v>
      </c>
      <c r="J26">
        <f>(I26-E10)/(F10-E10)</f>
        <v>0.5046950496854774</v>
      </c>
      <c r="U26">
        <v>186.71</v>
      </c>
      <c r="V26">
        <v>2.0059999999999998</v>
      </c>
      <c r="X26">
        <v>13.173999999999999</v>
      </c>
      <c r="Y26">
        <v>256</v>
      </c>
    </row>
    <row r="27" spans="2:27" x14ac:dyDescent="0.25">
      <c r="C27">
        <v>0.9506</v>
      </c>
      <c r="D27">
        <v>-10</v>
      </c>
      <c r="G27">
        <v>-30</v>
      </c>
      <c r="H27">
        <v>1.7827999999999999</v>
      </c>
      <c r="U27">
        <v>200</v>
      </c>
      <c r="V27">
        <v>2.9281000000000001</v>
      </c>
      <c r="X27">
        <v>2.0059999999999998</v>
      </c>
      <c r="Y27">
        <v>256</v>
      </c>
      <c r="AA27">
        <f>(Y27-E11)/(F11-E11)</f>
        <v>0.33668610301263363</v>
      </c>
    </row>
    <row r="28" spans="2:27" x14ac:dyDescent="0.25">
      <c r="C28">
        <v>1</v>
      </c>
      <c r="D28">
        <v>0</v>
      </c>
      <c r="U28">
        <v>213.57</v>
      </c>
      <c r="V28">
        <v>4.1459000000000001</v>
      </c>
      <c r="X28">
        <v>2.0059999999999998</v>
      </c>
      <c r="Y28">
        <v>401.07</v>
      </c>
    </row>
    <row r="29" spans="2:27" x14ac:dyDescent="0.25">
      <c r="C29">
        <v>1.0484</v>
      </c>
      <c r="D29">
        <v>10</v>
      </c>
      <c r="U29">
        <v>234.52</v>
      </c>
      <c r="V29">
        <v>6.6524999999999999</v>
      </c>
      <c r="X29">
        <v>13.173999999999999</v>
      </c>
      <c r="Y29">
        <v>446.84</v>
      </c>
    </row>
    <row r="30" spans="2:27" x14ac:dyDescent="0.25">
      <c r="C30">
        <v>1.1197999999999999</v>
      </c>
      <c r="D30">
        <v>25</v>
      </c>
      <c r="U30">
        <v>271.61</v>
      </c>
      <c r="V30">
        <v>13.173999999999999</v>
      </c>
      <c r="X30">
        <v>13.173999999999999</v>
      </c>
      <c r="Y30">
        <v>256</v>
      </c>
    </row>
    <row r="31" spans="2:27" x14ac:dyDescent="0.25">
      <c r="C31">
        <v>1.2374000000000001</v>
      </c>
      <c r="D31">
        <v>50</v>
      </c>
      <c r="U31">
        <v>313.13</v>
      </c>
      <c r="V31">
        <v>23.632999999999999</v>
      </c>
    </row>
    <row r="32" spans="2:27" x14ac:dyDescent="0.25">
      <c r="C32">
        <v>1.3580000000000001</v>
      </c>
      <c r="D32">
        <v>75</v>
      </c>
      <c r="U32">
        <v>373.53</v>
      </c>
      <c r="V32">
        <v>39.728000000000002</v>
      </c>
    </row>
    <row r="33" spans="2:26" x14ac:dyDescent="0.25">
      <c r="C33">
        <v>1.5193000000000001</v>
      </c>
      <c r="D33">
        <v>100</v>
      </c>
      <c r="U33">
        <v>389.67</v>
      </c>
      <c r="V33">
        <v>40.549999999999997</v>
      </c>
    </row>
    <row r="34" spans="2:26" x14ac:dyDescent="0.25">
      <c r="C34">
        <v>1.5621</v>
      </c>
      <c r="D34">
        <v>101</v>
      </c>
    </row>
    <row r="35" spans="2:26" x14ac:dyDescent="0.25">
      <c r="B35" t="s">
        <v>5</v>
      </c>
      <c r="T35" t="s">
        <v>3</v>
      </c>
      <c r="U35">
        <v>335.24</v>
      </c>
      <c r="V35">
        <v>4.1000000000000003E-3</v>
      </c>
      <c r="X35">
        <v>100</v>
      </c>
      <c r="Y35">
        <v>200</v>
      </c>
      <c r="Z35" t="s">
        <v>14</v>
      </c>
    </row>
    <row r="36" spans="2:26" x14ac:dyDescent="0.25">
      <c r="C36">
        <v>1.9439</v>
      </c>
      <c r="D36">
        <v>-100</v>
      </c>
      <c r="U36">
        <v>337.15</v>
      </c>
      <c r="V36">
        <v>5.7999999999999996E-3</v>
      </c>
      <c r="X36">
        <v>2.9281000000000001</v>
      </c>
      <c r="Y36">
        <v>200</v>
      </c>
      <c r="Z36" t="s">
        <v>15</v>
      </c>
    </row>
    <row r="37" spans="2:26" x14ac:dyDescent="0.25">
      <c r="C37">
        <v>1.8015000000000001</v>
      </c>
      <c r="D37">
        <v>-60</v>
      </c>
      <c r="U37">
        <v>361.48</v>
      </c>
      <c r="V37">
        <v>0.15909999999999999</v>
      </c>
      <c r="X37">
        <v>2.9281000000000001</v>
      </c>
      <c r="Y37">
        <v>398.43</v>
      </c>
      <c r="Z37" t="s">
        <v>16</v>
      </c>
    </row>
    <row r="38" spans="2:26" x14ac:dyDescent="0.25">
      <c r="C38">
        <v>1.7512000000000001</v>
      </c>
      <c r="D38">
        <v>-30</v>
      </c>
      <c r="U38">
        <v>380.27</v>
      </c>
      <c r="V38">
        <v>0.84350000000000003</v>
      </c>
      <c r="X38">
        <v>2.0059999999999998</v>
      </c>
      <c r="Y38">
        <v>401.07</v>
      </c>
      <c r="Z38" t="s">
        <v>17</v>
      </c>
    </row>
    <row r="39" spans="2:26" x14ac:dyDescent="0.25">
      <c r="C39">
        <v>1.7326999999999999</v>
      </c>
      <c r="D39">
        <v>-10</v>
      </c>
      <c r="U39">
        <v>392.51</v>
      </c>
      <c r="V39">
        <v>2.0059999999999998</v>
      </c>
      <c r="X39">
        <v>1.3271999999999999</v>
      </c>
      <c r="Y39">
        <v>402.9</v>
      </c>
      <c r="Z39" t="s">
        <v>18</v>
      </c>
    </row>
    <row r="40" spans="2:26" x14ac:dyDescent="0.25">
      <c r="C40">
        <v>1.7263999999999999</v>
      </c>
      <c r="D40">
        <v>0</v>
      </c>
      <c r="U40">
        <v>398.43</v>
      </c>
      <c r="V40">
        <v>2.9281000000000001</v>
      </c>
    </row>
    <row r="41" spans="2:26" x14ac:dyDescent="0.25">
      <c r="C41">
        <v>1.7215</v>
      </c>
      <c r="D41">
        <v>10</v>
      </c>
      <c r="U41">
        <v>404.16</v>
      </c>
      <c r="V41">
        <v>4.1459000000000001</v>
      </c>
    </row>
    <row r="42" spans="2:26" x14ac:dyDescent="0.25">
      <c r="C42">
        <v>1.7158</v>
      </c>
      <c r="D42">
        <v>25</v>
      </c>
      <c r="U42">
        <v>412.23</v>
      </c>
      <c r="V42">
        <v>6.6524999999999999</v>
      </c>
    </row>
    <row r="43" spans="2:26" x14ac:dyDescent="0.25">
      <c r="C43">
        <v>1.7073</v>
      </c>
      <c r="D43">
        <v>50</v>
      </c>
      <c r="U43">
        <v>423.47</v>
      </c>
      <c r="V43">
        <v>13.173999999999999</v>
      </c>
    </row>
    <row r="44" spans="2:26" x14ac:dyDescent="0.25">
      <c r="C44">
        <v>1.6911</v>
      </c>
      <c r="D44">
        <v>75</v>
      </c>
      <c r="U44">
        <v>429.09</v>
      </c>
      <c r="V44">
        <v>23.632999999999999</v>
      </c>
    </row>
    <row r="45" spans="2:26" x14ac:dyDescent="0.25">
      <c r="C45">
        <v>1.6088</v>
      </c>
      <c r="D45">
        <v>100</v>
      </c>
      <c r="U45">
        <v>406.93</v>
      </c>
      <c r="V45">
        <v>39.728000000000002</v>
      </c>
    </row>
    <row r="46" spans="2:26" x14ac:dyDescent="0.25">
      <c r="C46">
        <v>1.5621</v>
      </c>
      <c r="D46">
        <v>101</v>
      </c>
      <c r="U46">
        <v>389.67</v>
      </c>
      <c r="V46">
        <v>40.549999999999997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R134a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2021-10-25T09:01:12Z</dcterms:modified>
</cp:coreProperties>
</file>